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860" activeTab="0"/>
  </bookViews>
  <sheets>
    <sheet name="Záradék" sheetId="1" r:id="rId1"/>
    <sheet name="Fejezet összesítő" sheetId="2" r:id="rId2"/>
    <sheet name="01  A.  ALÉPÍTMÉNYI MUNKÁK" sheetId="3" r:id="rId3"/>
    <sheet name="02   B.  FELÉPÍTMÉNYI MUNKÁK" sheetId="4" r:id="rId4"/>
  </sheets>
  <definedNames/>
  <calcPr fullCalcOnLoad="1"/>
</workbook>
</file>

<file path=xl/sharedStrings.xml><?xml version="1.0" encoding="utf-8"?>
<sst xmlns="http://schemas.openxmlformats.org/spreadsheetml/2006/main" count="187" uniqueCount="138">
  <si>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</si>
  <si>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</si>
  <si>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</si>
  <si>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</si>
  <si>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</si>
  <si>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</si>
  <si>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</si>
  <si>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</si>
  <si>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</si>
  <si>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 Irtás, föld- és sziklamunka</t>
  </si>
  <si>
    <t>21-001-6.1</t>
  </si>
  <si>
    <t xml:space="preserve">10 m2  </t>
  </si>
  <si>
    <t>Bozót- és cserjeirtás, tövek átmérője 4 cm-ig</t>
  </si>
  <si>
    <t>21-003-7.1.2.1</t>
  </si>
  <si>
    <t xml:space="preserve">m3     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</si>
  <si>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</si>
  <si>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</si>
  <si>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21-004-2.1.1</t>
  </si>
  <si>
    <t xml:space="preserve">m2     </t>
  </si>
  <si>
    <t>Földmű vízszintes felületének rendezése a felesleges föld elterítésével, tömörítés nélkül, gépi erővel, kiegészítő kézi munkával, 16%-os terephajlásig, 20 cm vastagságban, talajosztály: I-IV.</t>
  </si>
  <si>
    <t>21-004-3.2</t>
  </si>
  <si>
    <t>Humuszterítés 20 cm vastagságig gépi erővel, kiegészítő kézi munkával rézsűn 5,0 m szintkülönbségig</t>
  </si>
  <si>
    <t>21-004-5.1.1.1</t>
  </si>
  <si>
    <t>Tükörkészítés tömörítés nélkül, sík felületen gépi erővel, kiegészítő kézi munkával talajosztály: I-IV.</t>
  </si>
  <si>
    <t>21-004-8.1.1</t>
  </si>
  <si>
    <t>Rézsűképzés a kikerülő föld szállítóeszközre való felrakásával, gépi erővel, kiegészítő kézi munkával, bevágásban, 11-20 cm vastagság között, talajosztály:I-IV</t>
  </si>
  <si>
    <t>21-005-2.1.2</t>
  </si>
  <si>
    <t>21-006-2.2</t>
  </si>
  <si>
    <t>Töltésszélesítés 4,00 m szélességig, földkitermeléssel, töltésépítéssel, tömörítés és rézsűképzés nélkül, I-IV. oszt. talajban, gépi erővel, szállítással, 50,1-200,0 m-ig</t>
  </si>
  <si>
    <t>21-007-2.1.1.2.9-0990001</t>
  </si>
  <si>
    <t>Földkitermelés bevágásban vagy anyagnyerő helyen és töltés- vagy depóniakészítés tömörítés nélkül, gépi erővel, 18%-os terephajlásig, I-IV. oszt. talajban, szállítással, 1600,1-3400,0 m között, 3200,1-3400,0 m között Szállító útvonal öntözése</t>
  </si>
  <si>
    <t>21-008-2.1.1</t>
  </si>
  <si>
    <t>Tömörítés bármely tömörítési osztályban gépi erővel, nagy felületen, tömörségi fok: 85%</t>
  </si>
  <si>
    <t>21-008-2.2.2</t>
  </si>
  <si>
    <t>Tömörítés bármely tömörítési osztályban gépi erővel, kis felületen, tömörségi fok: 90%</t>
  </si>
  <si>
    <t>21-008-2.2.3</t>
  </si>
  <si>
    <t>Tömörítés bármely tömörítési osztályban gépi erővel, kis felületen, tömörségi fok: 95%</t>
  </si>
  <si>
    <t>21-011-5-0118009</t>
  </si>
  <si>
    <t xml:space="preserve">100 m2 </t>
  </si>
  <si>
    <t>Töltésalapozás geotextíliával REHAU RAUMAT geotextília PP-ből, fehér, 500 g/m2, 24,0 kN/m, Cikkszám: 241 888</t>
  </si>
  <si>
    <t>Fejezet összesen: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</si>
  <si>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között, 5,5 m mélységig</t>
    </r>
  </si>
  <si>
    <r>
      <t>Csatorna (nyílt árok) építése bármely konzisztenciájú talajban vagy víz alól,  gépi erővel, szelvényméret: 6,1-12,0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között</t>
    </r>
  </si>
  <si>
    <t>01  A./ ALÉPÍTMÉNYI MUNKÁK</t>
  </si>
  <si>
    <t>2 Bontás, építőanyagok újrahasznosítása</t>
  </si>
  <si>
    <t>02-020-1.2.1</t>
  </si>
  <si>
    <t>Bontott anyagok előválogatása, előtisztítása géppel, kiegészítő kézi erővel, előválasztó rosta használatával</t>
  </si>
  <si>
    <t>02-020-2.1.1.1</t>
  </si>
  <si>
    <t xml:space="preserve">óra    </t>
  </si>
  <si>
    <t>Újrahasznosítható anyagok aprítása ( törése, darálása) hagyományos törőgéppel, munkahelyre telepített berendezéssel, pofás törővel, teljesítmény felvétel:  10-19 kW, törőteljesítmény: 10-25 t / óra</t>
  </si>
  <si>
    <t>02-030-1.1.1</t>
  </si>
  <si>
    <t>bontott, szelektált építési törmelék telepített újrahasznosító üzembe való szállításhoz, felrakása szállítóeszközre gépi erővel, kiegészítő kézi munkával</t>
  </si>
  <si>
    <t>02-030-1.1.1-0000001</t>
  </si>
  <si>
    <t>Tört beton szállítása   20 km-ig</t>
  </si>
  <si>
    <t>33 Falazás és egyéb kőművesmunka</t>
  </si>
  <si>
    <t>33-001-1.1.1.1.1.1.3-0128108</t>
  </si>
  <si>
    <t>Teherhordó és kitöltő falazat készítése, égetett agyag-kerámia termékekből, normál elemekből, 240-250 mm falvastagságban, 250x120x65 mm-es méretű kisméretű tömör téglából  vagy  kevéslyukú téglából, falazó cementhabarcsba falazva BAKONYTHERM kisméretű</t>
  </si>
  <si>
    <t>tömör tégla, 250×120×65 mm, I.o., Cikkszám: TÉG1 M 10 (Hf100-c) falazó cementhabarcs</t>
  </si>
  <si>
    <t>53 Közműcsatorna-építés</t>
  </si>
  <si>
    <t>53-000-1.1.3</t>
  </si>
  <si>
    <t xml:space="preserve">m      </t>
  </si>
  <si>
    <t>Előregyártott csőelemekből készített csatorna törmelékre bontása, tokos vagy talpas betoncső 60 cm átmérő fölött</t>
  </si>
  <si>
    <t>53-000-3.1</t>
  </si>
  <si>
    <t>Előregyártott és monolit csatornák és aknák törmelékre bontása, betonból</t>
  </si>
  <si>
    <t>53-000-3.2</t>
  </si>
  <si>
    <t>Előregyártott és monolit csatornák és aknák törmelékre bontása, vasbetonból</t>
  </si>
  <si>
    <t>53-001-3.1.1.4-0640065</t>
  </si>
  <si>
    <t>Körszelvényű, tokos-talpas betoncső beépítése gumigyűrűs kötéssel, 2,00 m hosszú előregyártott betoncsövekből, belső csőátmérő: 80 cm LEIER TO TA 80/200 L/I tokos-talpas betoncső, V1-T1-A1, CEM 2/A-V 32,5 S, integrált gumigyűrűs tömítéssel, Cikkszám:</t>
  </si>
  <si>
    <t>HUTJS1135</t>
  </si>
  <si>
    <t>53-001-11.1.1.2-0060302</t>
  </si>
  <si>
    <t xml:space="preserve">db     </t>
  </si>
  <si>
    <t>Körszelvényű, tokos, talpas vagy hengeres vasbeton előfej beépítése, cementhabarcs kötéssel, 1:1,5 rézsűhöz, DN 80, belső csőátmérő: 80 cm SW Umwelttechnik vasbeton előfej 1:1,5 rézsűhöz, NÁ 80, tokos csőhöz, Cikkszám: 1000000160</t>
  </si>
  <si>
    <t>53-006-1.2-0012110</t>
  </si>
  <si>
    <t>53-006-2.1</t>
  </si>
  <si>
    <t>Külső-belső mintadeszkázat készítése típusaknához és aknajellegű műtárgyakhoz, sík felülettel</t>
  </si>
  <si>
    <t>53-051-11.3.1-0646465</t>
  </si>
  <si>
    <t>Vízkorlátozó műtárgy építése négyzetalakú előregyártott elemekből, kitorkoló tiltós fej elhelyezése Ø30-40-50-60-80 csőcsatlakozási lehetőséggel CSOMIÉP kitorkoló tiltós előfej 80/80-as (Ø30-40-50-60-80 csőcsatlakozási lehetőséggel)</t>
  </si>
  <si>
    <t>53-101-5.1.1.1-0120015</t>
  </si>
  <si>
    <t>Ágyazatok készítése előre elkészített tükörben, vízépítési kőművek alá, osztályozott homokból vagy homokos kavicsból Nyers homokos kavics, NHK 0/63 Q-TT, Nyékládháza</t>
  </si>
  <si>
    <t>53-101-6.1.2.1-0110061</t>
  </si>
  <si>
    <t>Rézsű- és mederburkolat; Terméskőburkolat készítése, hézagolás nélkül kész ágyazatra, betonba rakva, burkolatvastagság: 30 cm Rézsűburkolási terméskő 150/400 (gépi), Basalt-Középkő, Uzsa</t>
  </si>
  <si>
    <t>53-001-3.1.1.6</t>
  </si>
  <si>
    <t xml:space="preserve">fm     </t>
  </si>
  <si>
    <t>Békaszáj szelvényű csőáteresz építése, Helcor spirális hullám acélcsőből 2,28x 1,70 m</t>
  </si>
  <si>
    <t>53-006-1.1-0231741</t>
  </si>
  <si>
    <t>Akna vagy akna jellegű műtárgy építése, monolit vasbetonból vagy betonból, C.30/37 - XC4-24-F3-MSZ 4798-1: 2004</t>
  </si>
  <si>
    <t>53-051-11.3.3-0000001</t>
  </si>
  <si>
    <t>Monolit vb. iker előfej építése  2x100 cm-es, kettős betétpallós elzárással</t>
  </si>
  <si>
    <t>61 Útburkolatalap és makadámburkolat készítése</t>
  </si>
  <si>
    <t>61-001-1.2</t>
  </si>
  <si>
    <t>Makadám rendszerű útpálya és mechanikai stabilizáció bontása, géppel, hidraulikus bontófejjel</t>
  </si>
  <si>
    <t>61-002-1.1-0130232</t>
  </si>
  <si>
    <t>Mechanikailag stabilizált alapréteg készítése útgyaluval, M56 jelű, 15-25 cm vastagságban Útépítési zúzottkő, M56 Colas-Északkő, Tarcal</t>
  </si>
  <si>
    <t>61-002-11.3-0130222</t>
  </si>
  <si>
    <t>Mechanikailag stabilizált alapréteg készítése finiserrel, M80 jelű, 15-25 cm vastagságban Útépítési zúzottkő, M80 Colas-Északkő, Tarcal</t>
  </si>
  <si>
    <t>63 Bitumenes alap és makadámburkolat készítése</t>
  </si>
  <si>
    <t>63-102-1.1.3.2-0750005</t>
  </si>
  <si>
    <t>Fő- és mellékutak bitumenes burkolatának készítése, hengerelt aszfalt alapréteg készítése (AC), a meglévő alap felületének előzetes letakarításával, bitumenemulziós alápermetezéssel, 8 méter szélességig, AC 22 alap, aszfaltkeverékből, 70-120 mm</t>
  </si>
  <si>
    <t>vastagságban terítve Alapréteg AC22 alap 35/50, AC22 alap 50/70 típusú bitumennel, N igénybevételi kat. alapréteg zúzott kővel, homokos kaviccsal, homokkal</t>
  </si>
  <si>
    <t>63-102-1.21.3.1-0750001</t>
  </si>
  <si>
    <t>Fő- és mellékutak bitumenes burkolatának készítése, hengerelt aszfalt kötőréteg készítése (AC), az alapréteg szennyezettségének előzetes eltávolításával, bitumenemulziós permetezéssel, 8 méter szélességig, AC 16 alap aszfaltkeverékből, 45-80 mm</t>
  </si>
  <si>
    <t>vastagságban terítve Kötőréteg AC16 alap 35/50, AC16 alap 50/70 típusú bitumennel, N igénybevételi kat. alapréteg, zúzalékkal, homokkal</t>
  </si>
  <si>
    <t>63-102-1.31.3.3-0750206</t>
  </si>
  <si>
    <t>Fő- és mellékutak bitumenes burkolatának készítése, hengerelt aszfalt kopóréteg készítése (AC), az alatta lévő réteg felületének előzetes letakarításával és bitumenes permetezéssel, 8 m szélességig, AC 11 kopó aszfaltkeverékből, 35-55 mm vastagságban</t>
  </si>
  <si>
    <t>terítve Kopóréteg AC11 kopó 50/70, AC11 kopó 70/100 típusú bitumennel, N igénybevételi kat. útszakaszok kopórétege, homokkal, zúzalékkal</t>
  </si>
  <si>
    <r>
      <t>Akna vagy akna jellegű műtárgy építése, monolit vasbetonból vagy betonból, alap- vagy szerelőbeton készítése C8/10 - XN(H) kissé képlékeny kavicsbeton keverék CEM 32,5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m = 6,3 finomsági modulussal</t>
    </r>
  </si>
  <si>
    <t>02   B./ FELÉPÍTMÉNYI MUNKÁK</t>
  </si>
  <si>
    <t>Fejezetek megnevezése</t>
  </si>
  <si>
    <t>Anyag összege</t>
  </si>
  <si>
    <t>Díj összege</t>
  </si>
  <si>
    <t>Összesen:</t>
  </si>
  <si>
    <t>KŐRÖS-AQUA Tervezési, Beruházási és</t>
  </si>
  <si>
    <t>Kereskedelmi Kft.</t>
  </si>
  <si>
    <t>5561 Békésszentandrás, Szentesi út 4.</t>
  </si>
  <si>
    <t>Tel./Fax: 66/515-326;  66/515-339</t>
  </si>
  <si>
    <t>Adószám: 11058210-2-04</t>
  </si>
  <si>
    <t>K&amp;H Bank Rt.:</t>
  </si>
  <si>
    <t>10200115-26512044</t>
  </si>
  <si>
    <t xml:space="preserve">Név : HORTOBÁGYI NON PROFIT Kft.       </t>
  </si>
  <si>
    <t xml:space="preserve">                                       </t>
  </si>
  <si>
    <t xml:space="preserve">Cím :  4071 HORTOBÁGY                  </t>
  </si>
  <si>
    <t xml:space="preserve"> Kelt:   2017. február                 </t>
  </si>
  <si>
    <t xml:space="preserve">           Czinege J. u. 1.            </t>
  </si>
  <si>
    <t xml:space="preserve">A munka leírása:                       </t>
  </si>
  <si>
    <t xml:space="preserve">VIZÍLÉTESÍTMÉNY TÁJREHABILITÁCIÓ       </t>
  </si>
  <si>
    <t xml:space="preserve">                                                                              </t>
  </si>
  <si>
    <t xml:space="preserve"> - Szikra csatorna átépítés - (C.3/1B.)                                       </t>
  </si>
  <si>
    <t xml:space="preserve">Készült: TERC VIP költségvetés 2016.4-GOLD  programmal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</si>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</sst>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vertAlign val="sub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10" fontId="5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421875" style="12" customWidth="1"/>
    <col min="2" max="2" width="10.7109375" style="12" customWidth="1"/>
    <col min="3" max="4" width="15.7109375" style="12" customWidth="1"/>
    <col min="5" max="16384" width="9.140625" style="12" customWidth="1"/>
  </cols>
  <sheetData>
    <row r="1" spans="1:4" s="17" customFormat="1" ht="15.75">
      <c r="A1" s="16" t="s">
        <v>111</v>
      </c>
      <c r="B1" s="16"/>
      <c r="C1" s="16"/>
      <c r="D1" s="16"/>
    </row>
    <row r="2" spans="1:4" s="17" customFormat="1" ht="15.75">
      <c r="A2" s="16" t="s">
        <v>112</v>
      </c>
      <c r="B2" s="16"/>
      <c r="C2" s="16"/>
      <c r="D2" s="16"/>
    </row>
    <row r="3" spans="1:4" s="17" customFormat="1" ht="15.75">
      <c r="A3" s="16" t="s">
        <v>113</v>
      </c>
      <c r="B3" s="16"/>
      <c r="C3" s="16"/>
      <c r="D3" s="16"/>
    </row>
    <row r="4" spans="1:4" ht="15.75">
      <c r="A4" s="18" t="s">
        <v>114</v>
      </c>
      <c r="B4" s="18"/>
      <c r="C4" s="18"/>
      <c r="D4" s="18"/>
    </row>
    <row r="5" spans="1:4" ht="15.75">
      <c r="A5" s="18" t="s">
        <v>115</v>
      </c>
      <c r="B5" s="18"/>
      <c r="C5" s="18"/>
      <c r="D5" s="18"/>
    </row>
    <row r="6" spans="1:4" ht="15.75">
      <c r="A6" s="18" t="s">
        <v>116</v>
      </c>
      <c r="B6" s="18"/>
      <c r="C6" s="18"/>
      <c r="D6" s="18"/>
    </row>
    <row r="7" spans="1:4" ht="15.75">
      <c r="A7" s="18" t="s">
        <v>117</v>
      </c>
      <c r="B7" s="18"/>
      <c r="C7" s="18"/>
      <c r="D7" s="18"/>
    </row>
    <row r="9" spans="1:3" ht="15.75">
      <c r="A9" s="12" t="s">
        <v>118</v>
      </c>
      <c r="C9" s="12" t="s">
        <v>119</v>
      </c>
    </row>
    <row r="10" spans="1:3" ht="15.75">
      <c r="A10" s="12" t="s">
        <v>119</v>
      </c>
      <c r="C10" s="12" t="s">
        <v>119</v>
      </c>
    </row>
    <row r="11" spans="1:3" ht="15.75">
      <c r="A11" s="12" t="s">
        <v>120</v>
      </c>
      <c r="C11" s="12" t="s">
        <v>121</v>
      </c>
    </row>
    <row r="12" spans="1:3" ht="15.75">
      <c r="A12" s="12" t="s">
        <v>122</v>
      </c>
      <c r="C12" s="12" t="s">
        <v>119</v>
      </c>
    </row>
    <row r="13" spans="1:3" ht="15.75">
      <c r="A13" s="12" t="s">
        <v>119</v>
      </c>
      <c r="C13" s="12" t="s">
        <v>119</v>
      </c>
    </row>
    <row r="14" spans="1:3" ht="15.75">
      <c r="A14" s="12" t="s">
        <v>123</v>
      </c>
      <c r="C14" s="12" t="s">
        <v>119</v>
      </c>
    </row>
    <row r="15" spans="1:3" ht="15.75">
      <c r="A15" s="12" t="s">
        <v>124</v>
      </c>
      <c r="C15" s="12" t="s">
        <v>119</v>
      </c>
    </row>
    <row r="16" ht="15.75">
      <c r="A16" s="12" t="s">
        <v>125</v>
      </c>
    </row>
    <row r="17" ht="15.75">
      <c r="A17" s="12" t="s">
        <v>126</v>
      </c>
    </row>
    <row r="18" ht="15.75">
      <c r="A18" s="12" t="s">
        <v>125</v>
      </c>
    </row>
    <row r="19" ht="15.75">
      <c r="A19" s="12" t="s">
        <v>127</v>
      </c>
    </row>
    <row r="20" ht="15.75">
      <c r="A20" s="12" t="s">
        <v>125</v>
      </c>
    </row>
    <row r="22" spans="1:4" ht="15.75">
      <c r="A22" s="25" t="s">
        <v>128</v>
      </c>
      <c r="B22" s="25"/>
      <c r="C22" s="25"/>
      <c r="D22" s="25"/>
    </row>
    <row r="23" spans="1:4" ht="15.75">
      <c r="A23" s="19" t="s">
        <v>129</v>
      </c>
      <c r="B23" s="19"/>
      <c r="C23" s="26" t="s">
        <v>130</v>
      </c>
      <c r="D23" s="26" t="s">
        <v>131</v>
      </c>
    </row>
    <row r="24" spans="1:4" ht="15.75">
      <c r="A24" s="19" t="s">
        <v>132</v>
      </c>
      <c r="B24" s="19"/>
      <c r="C24" s="19">
        <f>ROUND(SUM('Fejezet összesítő'!B2:B3),0)</f>
        <v>0</v>
      </c>
      <c r="D24" s="19">
        <f>ROUND(SUM('Fejezet összesítő'!C2:C3),0)</f>
        <v>0</v>
      </c>
    </row>
    <row r="25" spans="1:4" ht="15.75">
      <c r="A25" s="19" t="s">
        <v>133</v>
      </c>
      <c r="B25" s="19"/>
      <c r="C25" s="19">
        <f>ROUND(C24,0)</f>
        <v>0</v>
      </c>
      <c r="D25" s="19">
        <f>ROUND(D24,0)</f>
        <v>0</v>
      </c>
    </row>
    <row r="26" spans="1:4" ht="15.75">
      <c r="A26" s="12" t="s">
        <v>134</v>
      </c>
      <c r="C26" s="20">
        <f>ROUND(C25+D25,0)</f>
        <v>0</v>
      </c>
      <c r="D26" s="20"/>
    </row>
    <row r="27" spans="1:4" ht="15.75">
      <c r="A27" s="19" t="s">
        <v>135</v>
      </c>
      <c r="B27" s="21">
        <v>0.27</v>
      </c>
      <c r="C27" s="22">
        <f>ROUND(C26*B27,0)</f>
        <v>0</v>
      </c>
      <c r="D27" s="22"/>
    </row>
    <row r="28" spans="1:4" ht="15.75">
      <c r="A28" s="19" t="s">
        <v>136</v>
      </c>
      <c r="B28" s="19"/>
      <c r="C28" s="23">
        <f>ROUND(C26+C27,0)</f>
        <v>0</v>
      </c>
      <c r="D28" s="23"/>
    </row>
    <row r="32" spans="2:3" ht="15.75">
      <c r="B32" s="20" t="s">
        <v>137</v>
      </c>
      <c r="C32" s="20"/>
    </row>
    <row r="34" ht="15.75">
      <c r="A34" s="24"/>
    </row>
    <row r="35" ht="15.75">
      <c r="A35" s="24"/>
    </row>
    <row r="36" ht="15.75">
      <c r="A36" s="24"/>
    </row>
  </sheetData>
  <mergeCells count="12">
    <mergeCell ref="A5:D5"/>
    <mergeCell ref="A6:D6"/>
    <mergeCell ref="A7:D7"/>
    <mergeCell ref="A22:D22"/>
    <mergeCell ref="A1:D1"/>
    <mergeCell ref="A2:D2"/>
    <mergeCell ref="A3:D3"/>
    <mergeCell ref="A4:D4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3" customWidth="1"/>
    <col min="2" max="3" width="20.7109375" style="13" customWidth="1"/>
    <col min="4" max="16384" width="9.140625" style="13" customWidth="1"/>
  </cols>
  <sheetData>
    <row r="1" spans="1:3" s="14" customFormat="1" ht="31.5">
      <c r="A1" s="14" t="s">
        <v>107</v>
      </c>
      <c r="B1" s="15" t="s">
        <v>108</v>
      </c>
      <c r="C1" s="15" t="s">
        <v>109</v>
      </c>
    </row>
    <row r="2" spans="1:3" ht="78.75">
      <c r="A2" s="13" t="s">
        <v>43</v>
      </c>
      <c r="B2" s="13">
        <f>'01  A.  ALÉPÍTMÉNYI MUNKÁK'!H31</f>
        <v>0</v>
      </c>
      <c r="C2" s="13">
        <f>'01  A.  ALÉPÍTMÉNYI MUNKÁK'!I31</f>
        <v>0</v>
      </c>
    </row>
    <row r="3" spans="1:3" ht="94.5">
      <c r="A3" s="13" t="s">
        <v>106</v>
      </c>
      <c r="B3" s="13">
        <f>'02   B.  FELÉPÍTMÉNYI MUNKÁK'!H60</f>
        <v>0</v>
      </c>
      <c r="C3" s="13">
        <f>'02   B.  FELÉPÍTMÉNYI MUNKÁK'!I60</f>
        <v>0</v>
      </c>
    </row>
    <row r="4" spans="1:3" s="14" customFormat="1" ht="15.75">
      <c r="A4" s="14" t="s">
        <v>110</v>
      </c>
      <c r="B4" s="14">
        <f>ROUND(SUM(B2:B3),0)</f>
        <v>0</v>
      </c>
      <c r="C4" s="14">
        <f>ROUND(SUM(C2:C3),0)</f>
        <v>0</v>
      </c>
    </row>
  </sheetData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9</v>
      </c>
      <c r="B2" s="2"/>
      <c r="C2" s="2"/>
      <c r="D2" s="2"/>
      <c r="E2" s="2"/>
      <c r="F2" s="2"/>
      <c r="G2" s="10"/>
      <c r="H2" s="10"/>
      <c r="I2" s="10"/>
    </row>
    <row r="3" spans="1:9" ht="12.75">
      <c r="A3" s="9">
        <v>1</v>
      </c>
      <c r="B3" s="1" t="s">
        <v>10</v>
      </c>
      <c r="C3" s="4" t="s">
        <v>12</v>
      </c>
      <c r="D3" s="7">
        <v>195</v>
      </c>
      <c r="E3" s="1" t="s">
        <v>11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66.75">
      <c r="A5" s="9">
        <v>2</v>
      </c>
      <c r="B5" s="1" t="s">
        <v>13</v>
      </c>
      <c r="C5" s="4" t="s">
        <v>41</v>
      </c>
      <c r="D5" s="7">
        <v>1126</v>
      </c>
      <c r="E5" s="1" t="s">
        <v>14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76.5">
      <c r="A7" s="9">
        <v>3</v>
      </c>
      <c r="B7" s="1" t="s">
        <v>15</v>
      </c>
      <c r="C7" s="4" t="s">
        <v>16</v>
      </c>
      <c r="D7" s="7">
        <v>1126</v>
      </c>
      <c r="E7" s="1" t="s">
        <v>14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63.75">
      <c r="A9" s="9">
        <v>4</v>
      </c>
      <c r="B9" s="1" t="s">
        <v>17</v>
      </c>
      <c r="C9" s="4" t="s">
        <v>19</v>
      </c>
      <c r="D9" s="7">
        <v>382175</v>
      </c>
      <c r="E9" s="1" t="s">
        <v>18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ht="38.25">
      <c r="A11" s="9">
        <v>5</v>
      </c>
      <c r="B11" s="1" t="s">
        <v>20</v>
      </c>
      <c r="C11" s="4" t="s">
        <v>21</v>
      </c>
      <c r="D11" s="7">
        <v>17000</v>
      </c>
      <c r="E11" s="1" t="s">
        <v>18</v>
      </c>
      <c r="F11" s="7">
        <v>0</v>
      </c>
      <c r="G11" s="7">
        <v>0</v>
      </c>
      <c r="H11" s="7">
        <f>ROUND(D11*F11,0)</f>
        <v>0</v>
      </c>
      <c r="I11" s="7">
        <f>ROUND(D11*G11,0)</f>
        <v>0</v>
      </c>
    </row>
    <row r="13" spans="1:9" ht="38.25">
      <c r="A13" s="9">
        <v>6</v>
      </c>
      <c r="B13" s="1" t="s">
        <v>22</v>
      </c>
      <c r="C13" s="4" t="s">
        <v>23</v>
      </c>
      <c r="D13" s="7">
        <v>2617</v>
      </c>
      <c r="E13" s="1" t="s">
        <v>18</v>
      </c>
      <c r="F13" s="7">
        <v>0</v>
      </c>
      <c r="G13" s="7">
        <v>0</v>
      </c>
      <c r="H13" s="7">
        <f>ROUND(D13*F13,0)</f>
        <v>0</v>
      </c>
      <c r="I13" s="7">
        <f>ROUND(D13*G13,0)</f>
        <v>0</v>
      </c>
    </row>
    <row r="15" spans="1:9" ht="51">
      <c r="A15" s="9">
        <v>7</v>
      </c>
      <c r="B15" s="1" t="s">
        <v>24</v>
      </c>
      <c r="C15" s="4" t="s">
        <v>25</v>
      </c>
      <c r="D15" s="7">
        <v>17000</v>
      </c>
      <c r="E15" s="1" t="s">
        <v>18</v>
      </c>
      <c r="F15" s="7">
        <v>0</v>
      </c>
      <c r="G15" s="7">
        <v>0</v>
      </c>
      <c r="H15" s="7">
        <f>ROUND(D15*F15,0)</f>
        <v>0</v>
      </c>
      <c r="I15" s="7">
        <f>ROUND(D15*G15,0)</f>
        <v>0</v>
      </c>
    </row>
    <row r="17" spans="1:9" ht="41.25">
      <c r="A17" s="9">
        <v>8</v>
      </c>
      <c r="B17" s="1" t="s">
        <v>26</v>
      </c>
      <c r="C17" s="4" t="s">
        <v>42</v>
      </c>
      <c r="D17" s="7">
        <v>48861</v>
      </c>
      <c r="E17" s="1" t="s">
        <v>14</v>
      </c>
      <c r="F17" s="7">
        <v>0</v>
      </c>
      <c r="G17" s="7">
        <v>0</v>
      </c>
      <c r="H17" s="7">
        <f>ROUND(D17*F17,0)</f>
        <v>0</v>
      </c>
      <c r="I17" s="7">
        <f>ROUND(D17*G17,0)</f>
        <v>0</v>
      </c>
    </row>
    <row r="19" spans="1:9" ht="51">
      <c r="A19" s="9">
        <v>9</v>
      </c>
      <c r="B19" s="1" t="s">
        <v>27</v>
      </c>
      <c r="C19" s="4" t="s">
        <v>28</v>
      </c>
      <c r="D19" s="7">
        <v>30130</v>
      </c>
      <c r="E19" s="1" t="s">
        <v>14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1" spans="1:9" ht="76.5">
      <c r="A21" s="9">
        <v>10</v>
      </c>
      <c r="B21" s="1" t="s">
        <v>29</v>
      </c>
      <c r="C21" s="4" t="s">
        <v>30</v>
      </c>
      <c r="D21" s="7">
        <v>18731</v>
      </c>
      <c r="E21" s="1" t="s">
        <v>14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3" spans="1:9" ht="25.5">
      <c r="A23" s="9">
        <v>11</v>
      </c>
      <c r="B23" s="1" t="s">
        <v>31</v>
      </c>
      <c r="C23" s="4" t="s">
        <v>32</v>
      </c>
      <c r="D23" s="7">
        <v>49987</v>
      </c>
      <c r="E23" s="1" t="s">
        <v>14</v>
      </c>
      <c r="F23" s="7">
        <v>0</v>
      </c>
      <c r="G23" s="7">
        <v>0</v>
      </c>
      <c r="H23" s="7">
        <f>ROUND(D23*F23,0)</f>
        <v>0</v>
      </c>
      <c r="I23" s="7">
        <f>ROUND(D23*G23,0)</f>
        <v>0</v>
      </c>
    </row>
    <row r="25" spans="1:9" ht="25.5">
      <c r="A25" s="9">
        <v>12</v>
      </c>
      <c r="B25" s="1" t="s">
        <v>33</v>
      </c>
      <c r="C25" s="4" t="s">
        <v>34</v>
      </c>
      <c r="D25" s="7">
        <v>743</v>
      </c>
      <c r="E25" s="1" t="s">
        <v>14</v>
      </c>
      <c r="F25" s="7">
        <v>0</v>
      </c>
      <c r="G25" s="7">
        <v>0</v>
      </c>
      <c r="H25" s="7">
        <f>ROUND(D25*F25,0)</f>
        <v>0</v>
      </c>
      <c r="I25" s="7">
        <f>ROUND(D25*G25,0)</f>
        <v>0</v>
      </c>
    </row>
    <row r="27" spans="1:9" ht="25.5">
      <c r="A27" s="9">
        <v>13</v>
      </c>
      <c r="B27" s="1" t="s">
        <v>35</v>
      </c>
      <c r="C27" s="4" t="s">
        <v>36</v>
      </c>
      <c r="D27" s="7">
        <v>495</v>
      </c>
      <c r="E27" s="1" t="s">
        <v>14</v>
      </c>
      <c r="F27" s="7">
        <v>0</v>
      </c>
      <c r="G27" s="7">
        <v>0</v>
      </c>
      <c r="H27" s="7">
        <f>ROUND(D27*F27,0)</f>
        <v>0</v>
      </c>
      <c r="I27" s="7">
        <f>ROUND(D27*G27,0)</f>
        <v>0</v>
      </c>
    </row>
    <row r="29" spans="1:9" ht="38.25">
      <c r="A29" s="9">
        <v>14</v>
      </c>
      <c r="B29" s="1" t="s">
        <v>37</v>
      </c>
      <c r="C29" s="4" t="s">
        <v>39</v>
      </c>
      <c r="D29" s="7">
        <v>19.27</v>
      </c>
      <c r="E29" s="1" t="s">
        <v>38</v>
      </c>
      <c r="F29" s="7">
        <v>0</v>
      </c>
      <c r="G29" s="7">
        <v>0</v>
      </c>
      <c r="H29" s="7">
        <f>ROUND(D29*F29,0)</f>
        <v>0</v>
      </c>
      <c r="I29" s="7">
        <f>ROUND(D29*G29,0)</f>
        <v>0</v>
      </c>
    </row>
    <row r="31" spans="1:9" s="11" customFormat="1" ht="12.75">
      <c r="A31" s="8"/>
      <c r="B31" s="5"/>
      <c r="C31" s="5" t="s">
        <v>40</v>
      </c>
      <c r="D31" s="6"/>
      <c r="E31" s="5"/>
      <c r="F31" s="6"/>
      <c r="G31" s="6"/>
      <c r="H31" s="6">
        <f>ROUND(SUM(H2:H30),0)</f>
        <v>0</v>
      </c>
      <c r="I31" s="6">
        <f>ROUND(SUM(I2:I30),0)</f>
        <v>0</v>
      </c>
    </row>
  </sheetData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01 A./ ALÉPÍTMÉNYI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44</v>
      </c>
      <c r="B2" s="2"/>
      <c r="C2" s="2"/>
      <c r="D2" s="2"/>
      <c r="E2" s="2"/>
      <c r="F2" s="2"/>
      <c r="G2" s="10"/>
      <c r="H2" s="10"/>
      <c r="I2" s="10"/>
    </row>
    <row r="3" spans="1:9" ht="38.25">
      <c r="A3" s="9">
        <v>1</v>
      </c>
      <c r="B3" s="1" t="s">
        <v>45</v>
      </c>
      <c r="C3" s="4" t="s">
        <v>46</v>
      </c>
      <c r="D3" s="7">
        <v>221</v>
      </c>
      <c r="E3" s="1" t="s">
        <v>14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63.75">
      <c r="A5" s="9">
        <v>2</v>
      </c>
      <c r="B5" s="1" t="s">
        <v>47</v>
      </c>
      <c r="C5" s="4" t="s">
        <v>49</v>
      </c>
      <c r="D5" s="7">
        <v>42.2</v>
      </c>
      <c r="E5" s="1" t="s">
        <v>48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51">
      <c r="A7" s="9">
        <v>3</v>
      </c>
      <c r="B7" s="1" t="s">
        <v>50</v>
      </c>
      <c r="C7" s="4" t="s">
        <v>51</v>
      </c>
      <c r="D7" s="7">
        <v>221</v>
      </c>
      <c r="E7" s="1" t="s">
        <v>14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38.25">
      <c r="A9" s="9">
        <v>4</v>
      </c>
      <c r="B9" s="1" t="s">
        <v>52</v>
      </c>
      <c r="C9" s="4" t="s">
        <v>53</v>
      </c>
      <c r="D9" s="7">
        <v>221</v>
      </c>
      <c r="E9" s="1" t="s">
        <v>14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s="3" customFormat="1" ht="12.75">
      <c r="A11" s="2" t="s">
        <v>54</v>
      </c>
      <c r="B11" s="2"/>
      <c r="C11" s="2"/>
      <c r="D11" s="2"/>
      <c r="E11" s="2"/>
      <c r="F11" s="2"/>
      <c r="G11" s="10"/>
      <c r="H11" s="10"/>
      <c r="I11" s="10"/>
    </row>
    <row r="12" spans="1:9" ht="89.25">
      <c r="A12" s="9">
        <v>5</v>
      </c>
      <c r="B12" s="1" t="s">
        <v>55</v>
      </c>
      <c r="C12" s="4" t="s">
        <v>56</v>
      </c>
      <c r="D12" s="7">
        <v>41</v>
      </c>
      <c r="E12" s="1" t="s">
        <v>14</v>
      </c>
      <c r="F12" s="7">
        <v>0</v>
      </c>
      <c r="G12" s="7">
        <v>0</v>
      </c>
      <c r="H12" s="7">
        <f>ROUND(D12*F12,0)</f>
        <v>0</v>
      </c>
      <c r="I12" s="7">
        <f>ROUND(D12*G12,0)</f>
        <v>0</v>
      </c>
    </row>
    <row r="13" ht="25.5">
      <c r="C13" s="4" t="s">
        <v>57</v>
      </c>
    </row>
    <row r="15" spans="1:9" s="3" customFormat="1" ht="12.75">
      <c r="A15" s="2" t="s">
        <v>58</v>
      </c>
      <c r="B15" s="2"/>
      <c r="C15" s="2"/>
      <c r="D15" s="2"/>
      <c r="E15" s="2"/>
      <c r="F15" s="2"/>
      <c r="G15" s="10"/>
      <c r="H15" s="10"/>
      <c r="I15" s="10"/>
    </row>
    <row r="16" spans="1:9" ht="38.25">
      <c r="A16" s="9">
        <v>6</v>
      </c>
      <c r="B16" s="1" t="s">
        <v>59</v>
      </c>
      <c r="C16" s="4" t="s">
        <v>61</v>
      </c>
      <c r="D16" s="7">
        <v>92</v>
      </c>
      <c r="E16" s="1" t="s">
        <v>60</v>
      </c>
      <c r="F16" s="7">
        <v>0</v>
      </c>
      <c r="G16" s="7">
        <v>0</v>
      </c>
      <c r="H16" s="7">
        <f>ROUND(D16*F16,0)</f>
        <v>0</v>
      </c>
      <c r="I16" s="7">
        <f>ROUND(D16*G16,0)</f>
        <v>0</v>
      </c>
    </row>
    <row r="18" spans="1:9" ht="25.5">
      <c r="A18" s="9">
        <v>7</v>
      </c>
      <c r="B18" s="1" t="s">
        <v>62</v>
      </c>
      <c r="C18" s="4" t="s">
        <v>63</v>
      </c>
      <c r="D18" s="7">
        <v>68.2</v>
      </c>
      <c r="E18" s="1" t="s">
        <v>14</v>
      </c>
      <c r="F18" s="7">
        <v>0</v>
      </c>
      <c r="G18" s="7">
        <v>0</v>
      </c>
      <c r="H18" s="7">
        <f>ROUND(D18*F18,0)</f>
        <v>0</v>
      </c>
      <c r="I18" s="7">
        <f>ROUND(D18*G18,0)</f>
        <v>0</v>
      </c>
    </row>
    <row r="20" spans="1:9" ht="25.5">
      <c r="A20" s="9">
        <v>8</v>
      </c>
      <c r="B20" s="1" t="s">
        <v>64</v>
      </c>
      <c r="C20" s="4" t="s">
        <v>65</v>
      </c>
      <c r="D20" s="7">
        <v>116</v>
      </c>
      <c r="E20" s="1" t="s">
        <v>14</v>
      </c>
      <c r="F20" s="7">
        <v>0</v>
      </c>
      <c r="G20" s="7">
        <v>0</v>
      </c>
      <c r="H20" s="7">
        <f>ROUND(D20*F20,0)</f>
        <v>0</v>
      </c>
      <c r="I20" s="7">
        <f>ROUND(D20*G20,0)</f>
        <v>0</v>
      </c>
    </row>
    <row r="22" spans="1:9" ht="89.25">
      <c r="A22" s="9">
        <v>9</v>
      </c>
      <c r="B22" s="1" t="s">
        <v>66</v>
      </c>
      <c r="C22" s="4" t="s">
        <v>67</v>
      </c>
      <c r="D22" s="7">
        <v>8</v>
      </c>
      <c r="E22" s="1" t="s">
        <v>60</v>
      </c>
      <c r="F22" s="7">
        <v>0</v>
      </c>
      <c r="G22" s="7">
        <v>0</v>
      </c>
      <c r="H22" s="7">
        <f>ROUND(D22*F22,0)</f>
        <v>0</v>
      </c>
      <c r="I22" s="7">
        <f>ROUND(D22*G22,0)</f>
        <v>0</v>
      </c>
    </row>
    <row r="23" ht="12.75">
      <c r="C23" s="4" t="s">
        <v>68</v>
      </c>
    </row>
    <row r="25" spans="1:9" ht="76.5">
      <c r="A25" s="9">
        <v>10</v>
      </c>
      <c r="B25" s="1" t="s">
        <v>69</v>
      </c>
      <c r="C25" s="4" t="s">
        <v>71</v>
      </c>
      <c r="D25" s="7">
        <v>1</v>
      </c>
      <c r="E25" s="1" t="s">
        <v>70</v>
      </c>
      <c r="F25" s="7">
        <v>0</v>
      </c>
      <c r="G25" s="7">
        <v>0</v>
      </c>
      <c r="H25" s="7">
        <f>ROUND(D25*F25,0)</f>
        <v>0</v>
      </c>
      <c r="I25" s="7">
        <f>ROUND(D25*G25,0)</f>
        <v>0</v>
      </c>
    </row>
    <row r="27" spans="1:9" ht="78">
      <c r="A27" s="9">
        <v>11</v>
      </c>
      <c r="B27" s="1" t="s">
        <v>72</v>
      </c>
      <c r="C27" s="4" t="s">
        <v>105</v>
      </c>
      <c r="D27" s="7">
        <v>1.5</v>
      </c>
      <c r="E27" s="1" t="s">
        <v>14</v>
      </c>
      <c r="F27" s="7">
        <v>0</v>
      </c>
      <c r="G27" s="7">
        <v>0</v>
      </c>
      <c r="H27" s="7">
        <f>ROUND(D27*F27,0)</f>
        <v>0</v>
      </c>
      <c r="I27" s="7">
        <f>ROUND(D27*G27,0)</f>
        <v>0</v>
      </c>
    </row>
    <row r="29" spans="1:9" ht="38.25">
      <c r="A29" s="9">
        <v>12</v>
      </c>
      <c r="B29" s="1" t="s">
        <v>73</v>
      </c>
      <c r="C29" s="4" t="s">
        <v>74</v>
      </c>
      <c r="D29" s="7">
        <v>124</v>
      </c>
      <c r="E29" s="1" t="s">
        <v>18</v>
      </c>
      <c r="F29" s="7">
        <v>0</v>
      </c>
      <c r="G29" s="7">
        <v>0</v>
      </c>
      <c r="H29" s="7">
        <f>ROUND(D29*F29,0)</f>
        <v>0</v>
      </c>
      <c r="I29" s="7">
        <f>ROUND(D29*G29,0)</f>
        <v>0</v>
      </c>
    </row>
    <row r="31" spans="1:9" ht="76.5">
      <c r="A31" s="9">
        <v>13</v>
      </c>
      <c r="B31" s="1" t="s">
        <v>75</v>
      </c>
      <c r="C31" s="4" t="s">
        <v>76</v>
      </c>
      <c r="D31" s="7">
        <v>1</v>
      </c>
      <c r="E31" s="1" t="s">
        <v>70</v>
      </c>
      <c r="F31" s="7">
        <v>0</v>
      </c>
      <c r="G31" s="7">
        <v>0</v>
      </c>
      <c r="H31" s="7">
        <f>ROUND(D31*F31,0)</f>
        <v>0</v>
      </c>
      <c r="I31" s="7">
        <f>ROUND(D31*G31,0)</f>
        <v>0</v>
      </c>
    </row>
    <row r="33" spans="1:9" ht="63.75">
      <c r="A33" s="9">
        <v>14</v>
      </c>
      <c r="B33" s="1" t="s">
        <v>77</v>
      </c>
      <c r="C33" s="4" t="s">
        <v>78</v>
      </c>
      <c r="D33" s="7">
        <v>1084.2</v>
      </c>
      <c r="E33" s="1" t="s">
        <v>14</v>
      </c>
      <c r="F33" s="7">
        <v>0</v>
      </c>
      <c r="G33" s="7">
        <v>0</v>
      </c>
      <c r="H33" s="7">
        <f>ROUND(D33*F33,0)</f>
        <v>0</v>
      </c>
      <c r="I33" s="7">
        <f>ROUND(D33*G33,0)</f>
        <v>0</v>
      </c>
    </row>
    <row r="35" spans="1:9" ht="63.75">
      <c r="A35" s="9">
        <v>15</v>
      </c>
      <c r="B35" s="1" t="s">
        <v>79</v>
      </c>
      <c r="C35" s="4" t="s">
        <v>80</v>
      </c>
      <c r="D35" s="7">
        <v>826</v>
      </c>
      <c r="E35" s="1" t="s">
        <v>18</v>
      </c>
      <c r="F35" s="7">
        <v>0</v>
      </c>
      <c r="G35" s="7">
        <v>0</v>
      </c>
      <c r="H35" s="7">
        <f>ROUND(D35*F35,0)</f>
        <v>0</v>
      </c>
      <c r="I35" s="7">
        <f>ROUND(D35*G35,0)</f>
        <v>0</v>
      </c>
    </row>
    <row r="37" spans="1:9" ht="25.5">
      <c r="A37" s="9">
        <v>16</v>
      </c>
      <c r="B37" s="1" t="s">
        <v>81</v>
      </c>
      <c r="C37" s="4" t="s">
        <v>83</v>
      </c>
      <c r="D37" s="7">
        <v>155.5</v>
      </c>
      <c r="E37" s="1" t="s">
        <v>82</v>
      </c>
      <c r="F37" s="7">
        <v>0</v>
      </c>
      <c r="G37" s="7">
        <v>0</v>
      </c>
      <c r="H37" s="7">
        <f>ROUND(D37*F37,0)</f>
        <v>0</v>
      </c>
      <c r="I37" s="7">
        <f>ROUND(D37*G37,0)</f>
        <v>0</v>
      </c>
    </row>
    <row r="39" spans="1:9" ht="38.25">
      <c r="A39" s="9">
        <v>17</v>
      </c>
      <c r="B39" s="1" t="s">
        <v>84</v>
      </c>
      <c r="C39" s="4" t="s">
        <v>85</v>
      </c>
      <c r="D39" s="7">
        <v>24.3</v>
      </c>
      <c r="E39" s="1" t="s">
        <v>14</v>
      </c>
      <c r="F39" s="7">
        <v>0</v>
      </c>
      <c r="G39" s="7">
        <v>0</v>
      </c>
      <c r="H39" s="7">
        <f>ROUND(D39*F39,0)</f>
        <v>0</v>
      </c>
      <c r="I39" s="7">
        <f>ROUND(D39*G39,0)</f>
        <v>0</v>
      </c>
    </row>
    <row r="41" spans="1:9" ht="38.25">
      <c r="A41" s="9">
        <v>18</v>
      </c>
      <c r="B41" s="1" t="s">
        <v>86</v>
      </c>
      <c r="C41" s="4" t="s">
        <v>87</v>
      </c>
      <c r="D41" s="7">
        <v>2</v>
      </c>
      <c r="E41" s="1" t="s">
        <v>70</v>
      </c>
      <c r="F41" s="7">
        <v>0</v>
      </c>
      <c r="G41" s="7">
        <v>0</v>
      </c>
      <c r="H41" s="7">
        <f>ROUND(D41*F41,0)</f>
        <v>0</v>
      </c>
      <c r="I41" s="7">
        <f>ROUND(D41*G41,0)</f>
        <v>0</v>
      </c>
    </row>
    <row r="43" spans="1:9" s="3" customFormat="1" ht="12.75">
      <c r="A43" s="2" t="s">
        <v>88</v>
      </c>
      <c r="B43" s="2"/>
      <c r="C43" s="2"/>
      <c r="D43" s="2"/>
      <c r="E43" s="2"/>
      <c r="F43" s="2"/>
      <c r="G43" s="10"/>
      <c r="H43" s="10"/>
      <c r="I43" s="10"/>
    </row>
    <row r="44" spans="1:9" ht="38.25">
      <c r="A44" s="9">
        <v>19</v>
      </c>
      <c r="B44" s="1" t="s">
        <v>89</v>
      </c>
      <c r="C44" s="4" t="s">
        <v>90</v>
      </c>
      <c r="D44" s="7">
        <v>72</v>
      </c>
      <c r="E44" s="1" t="s">
        <v>14</v>
      </c>
      <c r="F44" s="7">
        <v>0</v>
      </c>
      <c r="G44" s="7">
        <v>0</v>
      </c>
      <c r="H44" s="7">
        <f>ROUND(D44*F44,0)</f>
        <v>0</v>
      </c>
      <c r="I44" s="7">
        <f>ROUND(D44*G44,0)</f>
        <v>0</v>
      </c>
    </row>
    <row r="46" spans="1:9" ht="51">
      <c r="A46" s="9">
        <v>20</v>
      </c>
      <c r="B46" s="1" t="s">
        <v>91</v>
      </c>
      <c r="C46" s="4" t="s">
        <v>92</v>
      </c>
      <c r="D46" s="7">
        <v>335</v>
      </c>
      <c r="E46" s="1" t="s">
        <v>14</v>
      </c>
      <c r="F46" s="7">
        <v>0</v>
      </c>
      <c r="G46" s="7">
        <v>0</v>
      </c>
      <c r="H46" s="7">
        <f>ROUND(D46*F46,0)</f>
        <v>0</v>
      </c>
      <c r="I46" s="7">
        <f>ROUND(D46*G46,0)</f>
        <v>0</v>
      </c>
    </row>
    <row r="48" spans="1:9" ht="51">
      <c r="A48" s="9">
        <v>21</v>
      </c>
      <c r="B48" s="1" t="s">
        <v>93</v>
      </c>
      <c r="C48" s="4" t="s">
        <v>94</v>
      </c>
      <c r="D48" s="7">
        <v>48</v>
      </c>
      <c r="E48" s="1" t="s">
        <v>14</v>
      </c>
      <c r="F48" s="7">
        <v>0</v>
      </c>
      <c r="G48" s="7">
        <v>0</v>
      </c>
      <c r="H48" s="7">
        <f>ROUND(D48*F48,0)</f>
        <v>0</v>
      </c>
      <c r="I48" s="7">
        <f>ROUND(D48*G48,0)</f>
        <v>0</v>
      </c>
    </row>
    <row r="50" spans="1:9" s="3" customFormat="1" ht="12.75">
      <c r="A50" s="2" t="s">
        <v>95</v>
      </c>
      <c r="B50" s="2"/>
      <c r="C50" s="2"/>
      <c r="D50" s="2"/>
      <c r="E50" s="2"/>
      <c r="F50" s="2"/>
      <c r="G50" s="10"/>
      <c r="H50" s="10"/>
      <c r="I50" s="10"/>
    </row>
    <row r="51" spans="1:9" ht="76.5">
      <c r="A51" s="9">
        <v>22</v>
      </c>
      <c r="B51" s="1" t="s">
        <v>96</v>
      </c>
      <c r="C51" s="4" t="s">
        <v>97</v>
      </c>
      <c r="D51" s="7">
        <v>13.23</v>
      </c>
      <c r="E51" s="1" t="s">
        <v>14</v>
      </c>
      <c r="F51" s="7">
        <v>0</v>
      </c>
      <c r="G51" s="7">
        <v>0</v>
      </c>
      <c r="H51" s="7">
        <f>ROUND(D51*F51,0)</f>
        <v>0</v>
      </c>
      <c r="I51" s="7">
        <f>ROUND(D51*G51,0)</f>
        <v>0</v>
      </c>
    </row>
    <row r="52" ht="51">
      <c r="C52" s="4" t="s">
        <v>98</v>
      </c>
    </row>
    <row r="54" spans="1:9" ht="89.25">
      <c r="A54" s="9">
        <v>23</v>
      </c>
      <c r="B54" s="1" t="s">
        <v>99</v>
      </c>
      <c r="C54" s="4" t="s">
        <v>100</v>
      </c>
      <c r="D54" s="7">
        <v>9.3</v>
      </c>
      <c r="E54" s="1" t="s">
        <v>14</v>
      </c>
      <c r="F54" s="7">
        <v>0</v>
      </c>
      <c r="G54" s="7">
        <v>0</v>
      </c>
      <c r="H54" s="7">
        <f>ROUND(D54*F54,0)</f>
        <v>0</v>
      </c>
      <c r="I54" s="7">
        <f>ROUND(D54*G54,0)</f>
        <v>0</v>
      </c>
    </row>
    <row r="55" ht="51">
      <c r="C55" s="4" t="s">
        <v>101</v>
      </c>
    </row>
    <row r="57" spans="1:9" ht="76.5">
      <c r="A57" s="9">
        <v>24</v>
      </c>
      <c r="B57" s="1" t="s">
        <v>102</v>
      </c>
      <c r="C57" s="4" t="s">
        <v>103</v>
      </c>
      <c r="D57" s="7">
        <v>7.32</v>
      </c>
      <c r="E57" s="1" t="s">
        <v>14</v>
      </c>
      <c r="F57" s="7">
        <v>0</v>
      </c>
      <c r="G57" s="7">
        <v>0</v>
      </c>
      <c r="H57" s="7">
        <f>ROUND(D57*F57,0)</f>
        <v>0</v>
      </c>
      <c r="I57" s="7">
        <f>ROUND(D57*G57,0)</f>
        <v>0</v>
      </c>
    </row>
    <row r="58" ht="51">
      <c r="C58" s="4" t="s">
        <v>104</v>
      </c>
    </row>
    <row r="60" spans="1:9" s="11" customFormat="1" ht="12.75">
      <c r="A60" s="8"/>
      <c r="B60" s="5"/>
      <c r="C60" s="5" t="s">
        <v>40</v>
      </c>
      <c r="D60" s="6"/>
      <c r="E60" s="5"/>
      <c r="F60" s="6"/>
      <c r="G60" s="6"/>
      <c r="H60" s="6">
        <f>ROUND(SUM(H2:H59),0)</f>
        <v>0</v>
      </c>
      <c r="I60" s="6">
        <f>ROUND(SUM(I2:I59),0)</f>
        <v>0</v>
      </c>
    </row>
  </sheetData>
  <mergeCells count="5">
    <mergeCell ref="A50:F50"/>
    <mergeCell ref="A2:F2"/>
    <mergeCell ref="A11:F11"/>
    <mergeCell ref="A15:F15"/>
    <mergeCell ref="A43:F43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02  B./ FELÉPÍTMÉNYI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Melian Judit</dc:creator>
  <cp:keywords/>
  <dc:description/>
  <cp:lastModifiedBy>Melian Judit</cp:lastModifiedBy>
  <dcterms:created xsi:type="dcterms:W3CDTF">2017-03-16T07:32:19Z</dcterms:created>
  <dcterms:modified xsi:type="dcterms:W3CDTF">2017-03-16T07:33:14Z</dcterms:modified>
  <cp:category/>
  <cp:version/>
  <cp:contentType/>
  <cp:contentStatus/>
</cp:coreProperties>
</file>